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CarlosMartínezL\Downloads\"/>
    </mc:Choice>
  </mc:AlternateContent>
  <xr:revisionPtr revIDLastSave="0" documentId="8_{75040336-26E8-4E6B-B1BE-691D07C4836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strucciones" sheetId="2" r:id="rId1"/>
    <sheet name="Cálculo de la Tas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22" i="1"/>
  <c r="H21" i="1"/>
  <c r="C24" i="1" l="1"/>
  <c r="D7" i="1"/>
  <c r="H23" i="1" l="1"/>
  <c r="I23" i="1" s="1"/>
  <c r="J23" i="1" s="1"/>
  <c r="I22" i="1"/>
  <c r="J22" i="1" s="1"/>
  <c r="I21" i="1"/>
  <c r="D17" i="1"/>
  <c r="E17" i="1" s="1"/>
  <c r="D18" i="1"/>
  <c r="E18" i="1" s="1"/>
  <c r="D16" i="1"/>
  <c r="E16" i="1" s="1"/>
  <c r="D13" i="1"/>
  <c r="E13" i="1" s="1"/>
  <c r="D12" i="1"/>
  <c r="E12" i="1" s="1"/>
  <c r="D11" i="1"/>
  <c r="E11" i="1" s="1"/>
  <c r="D8" i="1"/>
  <c r="E8" i="1" s="1"/>
  <c r="E7" i="1"/>
  <c r="D6" i="1"/>
  <c r="E6" i="1" s="1"/>
  <c r="H25" i="1" l="1"/>
  <c r="I24" i="1"/>
  <c r="J24" i="1" s="1"/>
  <c r="J21" i="1"/>
  <c r="J25" i="1" l="1"/>
  <c r="I25" i="1"/>
</calcChain>
</file>

<file path=xl/sharedStrings.xml><?xml version="1.0" encoding="utf-8"?>
<sst xmlns="http://schemas.openxmlformats.org/spreadsheetml/2006/main" count="65" uniqueCount="47">
  <si>
    <t>IVA</t>
  </si>
  <si>
    <t>TOTAL</t>
  </si>
  <si>
    <t>PABELLÓN 1</t>
  </si>
  <si>
    <t>PABELLONES 2 y 3</t>
  </si>
  <si>
    <t>Precio por Evento</t>
  </si>
  <si>
    <t>Precio por Día Laborable</t>
  </si>
  <si>
    <t>Precio por Día NO Laborable</t>
  </si>
  <si>
    <t>Seleccione Pabellón</t>
  </si>
  <si>
    <t>BASE  IMPONIBLE</t>
  </si>
  <si>
    <t>Coste por Evento</t>
  </si>
  <si>
    <t>Nº de días Laborables</t>
  </si>
  <si>
    <t>Nº de días NO Laborables</t>
  </si>
  <si>
    <t>Coste por Días Laborables</t>
  </si>
  <si>
    <t>Coste por Días NO Laborables</t>
  </si>
  <si>
    <t xml:space="preserve">REALICE SU SELECCIÓN </t>
  </si>
  <si>
    <t>APARCAMIENTOS</t>
  </si>
  <si>
    <t>Aparcamientos Gratuitos</t>
  </si>
  <si>
    <t>IMPORTE A PAGAR</t>
  </si>
  <si>
    <t>P2 (35 plazas)</t>
  </si>
  <si>
    <t>P3 (35 plazas)</t>
  </si>
  <si>
    <t>P4 (17 plazas)</t>
  </si>
  <si>
    <t>por la utilización de las instalaciones del recinto ferial “La Hípica” de la Diputación Provincial de Cuenca.</t>
  </si>
  <si>
    <t>En la pestaña Cálculo de la Tasa tiene toda la información y la forma de saber cuál será el precio que deberá abonar</t>
  </si>
  <si>
    <t>laborables o no laborables, que elija.</t>
  </si>
  <si>
    <t>en función de la elección que haga del Pabellón o Pabellones y/o Aparcamientos que seleccione, y del número de días,</t>
  </si>
  <si>
    <t>Las terrazas de aparcamiento podrán ser solicitadas conjuntamente o por separado.</t>
  </si>
  <si>
    <t>P2, P3 y P4 sin coste adicional.</t>
  </si>
  <si>
    <t>En el supuesto de utilización del pabellón 1 por un único sujeto pasivo, este podrá utilizar únicamente el aparcamiento P2</t>
  </si>
  <si>
    <t>sin coste adicional.</t>
  </si>
  <si>
    <t>En el supuesto de utilización del pabellón 2 o 3 por un único sujeto pasivo, este podrá utilizar únicamente el aparcamiento</t>
  </si>
  <si>
    <t>P4 sin coste adicional.</t>
  </si>
  <si>
    <t>En el supuesto de utilización de los pabellones 2 y 3 por un único sujeto pasivo, este podrá utilizar únicamente el aparcamiento</t>
  </si>
  <si>
    <t>P2 sin coste adicional.</t>
  </si>
  <si>
    <t>En el supuesto de utilización de cualquiera de los aparcamientos para celebración de una actividad distinta a la de aparcamiento,</t>
  </si>
  <si>
    <t>este espacio se gravará con el precio público correspondiente al de los pabellones es decir la cuota a pagar será</t>
  </si>
  <si>
    <t>el precio público del evento más el de la terraza siendo equiparable el P2 y el P3 al evento del pabellón 1 y el P4 a los</t>
  </si>
  <si>
    <t>pabellones 2 y 3.</t>
  </si>
  <si>
    <t>número de días que se utilicen las instalaciones.</t>
  </si>
  <si>
    <t>La tarifa tiene un componente fijo por evento o actividad a desarrollar y un componente variable en función del</t>
  </si>
  <si>
    <t>En el supuesto de utilización de la totalidad de los pabellones por un único sujeto pasivo, éste podrá utilizar los aparcamientos</t>
  </si>
  <si>
    <t xml:space="preserve">- </t>
  </si>
  <si>
    <r>
      <t xml:space="preserve">En el </t>
    </r>
    <r>
      <rPr>
        <b/>
        <sz val="14"/>
        <color theme="1"/>
        <rFont val="Calibri"/>
        <family val="2"/>
        <scheme val="minor"/>
      </rPr>
      <t>B.O.P. de Cuenca nº 149 de 29 de diciembre de 2.021</t>
    </r>
    <r>
      <rPr>
        <sz val="14"/>
        <color theme="1"/>
        <rFont val="Calibri"/>
        <family val="2"/>
        <scheme val="minor"/>
      </rPr>
      <t xml:space="preserve"> se establecen los precios públicos</t>
    </r>
  </si>
  <si>
    <t>Coste por Aparcamiento</t>
  </si>
  <si>
    <t>Aparcamientos Adicionales</t>
  </si>
  <si>
    <t>Ninguno</t>
  </si>
  <si>
    <t>del Recinto Ferial "La Hípica" de la Diputación de Cuenca</t>
  </si>
  <si>
    <t xml:space="preserve">Precio público por la utilización de las instalaciones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</si>
</sst>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;;;"/>
  </numFmts>
  <fonts count="11" x14ac:knownFonts="1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00000"/>
        <bgColor indexed="64"/>
      </patternFill>
    </fill>
  </fills>
  <borders count="34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rgb="FFC00000"/>
      </left>
      <right/>
      <top style="thick">
        <color rgb="FFC00000"/>
      </top>
      <bottom style="thick">
        <color rgb="FFC00000"/>
      </bottom>
      <diagonal/>
    </border>
    <border>
      <left/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rgb="FFC00000"/>
      </left>
      <right style="thick">
        <color rgb="FFC00000"/>
      </right>
      <top style="thick">
        <color rgb="FFC00000"/>
      </top>
      <bottom/>
      <diagonal/>
    </border>
    <border>
      <left style="thin">
        <color rgb="FFC00000"/>
      </left>
      <right style="thick">
        <color rgb="FFC00000"/>
      </right>
      <top/>
      <bottom/>
      <diagonal/>
    </border>
    <border>
      <left style="thin">
        <color rgb="FFC00000"/>
      </left>
      <right style="thick">
        <color rgb="FFC00000"/>
      </right>
      <top/>
      <bottom style="thick">
        <color rgb="FFC0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rgb="FFC00000"/>
      </left>
      <right style="thin">
        <color rgb="FFC00000"/>
      </right>
      <top style="thick">
        <color rgb="FFC00000"/>
      </top>
      <bottom/>
      <diagonal/>
    </border>
    <border>
      <left style="thick">
        <color rgb="FFC00000"/>
      </left>
      <right style="thin">
        <color rgb="FFC00000"/>
      </right>
      <top/>
      <bottom/>
      <diagonal/>
    </border>
    <border>
      <left style="thick">
        <color rgb="FFC00000"/>
      </left>
      <right style="thin">
        <color rgb="FFC00000"/>
      </right>
      <top/>
      <bottom style="thick">
        <color rgb="FFC00000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8" fillId="0" borderId="0" xfId="0" applyFont="1"/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18" xfId="0" applyFont="1" applyBorder="1" applyAlignment="1" applyProtection="1">
      <alignment horizontal="center"/>
      <protection locked="0"/>
    </xf>
    <xf numFmtId="0" fontId="4" fillId="0" borderId="11" xfId="0" applyFont="1" applyBorder="1" applyAlignment="1">
      <alignment horizontal="center" vertical="center"/>
    </xf>
    <xf numFmtId="0" fontId="4" fillId="3" borderId="2" xfId="0" applyFont="1" applyFill="1" applyBorder="1"/>
    <xf numFmtId="164" fontId="4" fillId="3" borderId="5" xfId="0" applyNumberFormat="1" applyFont="1" applyFill="1" applyBorder="1" applyAlignment="1">
      <alignment vertical="center"/>
    </xf>
    <xf numFmtId="0" fontId="4" fillId="3" borderId="10" xfId="0" applyFont="1" applyFill="1" applyBorder="1"/>
    <xf numFmtId="0" fontId="4" fillId="4" borderId="2" xfId="0" applyFont="1" applyFill="1" applyBorder="1"/>
    <xf numFmtId="164" fontId="4" fillId="4" borderId="5" xfId="0" applyNumberFormat="1" applyFont="1" applyFill="1" applyBorder="1" applyAlignment="1">
      <alignment vertical="center"/>
    </xf>
    <xf numFmtId="0" fontId="4" fillId="4" borderId="3" xfId="0" applyFont="1" applyFill="1" applyBorder="1"/>
    <xf numFmtId="0" fontId="4" fillId="5" borderId="6" xfId="0" applyFont="1" applyFill="1" applyBorder="1"/>
    <xf numFmtId="164" fontId="4" fillId="5" borderId="7" xfId="0" applyNumberFormat="1" applyFont="1" applyFill="1" applyBorder="1" applyAlignment="1">
      <alignment vertical="center"/>
    </xf>
    <xf numFmtId="0" fontId="4" fillId="5" borderId="3" xfId="0" applyFont="1" applyFill="1" applyBorder="1"/>
    <xf numFmtId="0" fontId="4" fillId="6" borderId="2" xfId="0" applyFont="1" applyFill="1" applyBorder="1" applyAlignment="1">
      <alignment vertical="center"/>
    </xf>
    <xf numFmtId="164" fontId="4" fillId="6" borderId="4" xfId="0" applyNumberFormat="1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164" fontId="4" fillId="6" borderId="8" xfId="0" applyNumberFormat="1" applyFont="1" applyFill="1" applyBorder="1" applyAlignment="1">
      <alignment vertical="center"/>
    </xf>
    <xf numFmtId="0" fontId="4" fillId="7" borderId="20" xfId="0" applyFont="1" applyFill="1" applyBorder="1" applyAlignment="1" applyProtection="1">
      <alignment horizontal="center"/>
      <protection locked="0"/>
    </xf>
    <xf numFmtId="0" fontId="4" fillId="7" borderId="3" xfId="0" applyFont="1" applyFill="1" applyBorder="1"/>
    <xf numFmtId="0" fontId="7" fillId="2" borderId="6" xfId="0" applyFont="1" applyFill="1" applyBorder="1"/>
    <xf numFmtId="0" fontId="5" fillId="0" borderId="27" xfId="0" applyFont="1" applyBorder="1" applyAlignment="1">
      <alignment vertical="center"/>
    </xf>
    <xf numFmtId="0" fontId="9" fillId="4" borderId="28" xfId="0" applyFont="1" applyFill="1" applyBorder="1"/>
    <xf numFmtId="0" fontId="9" fillId="5" borderId="28" xfId="0" applyFont="1" applyFill="1" applyBorder="1"/>
    <xf numFmtId="0" fontId="6" fillId="7" borderId="29" xfId="0" applyFont="1" applyFill="1" applyBorder="1" applyAlignment="1">
      <alignment vertical="center"/>
    </xf>
    <xf numFmtId="0" fontId="5" fillId="7" borderId="29" xfId="0" applyFont="1" applyFill="1" applyBorder="1" applyAlignment="1">
      <alignment vertical="center"/>
    </xf>
    <xf numFmtId="0" fontId="9" fillId="4" borderId="19" xfId="0" applyFont="1" applyFill="1" applyBorder="1" applyAlignment="1" applyProtection="1">
      <alignment horizontal="center"/>
      <protection locked="0"/>
    </xf>
    <xf numFmtId="0" fontId="9" fillId="5" borderId="19" xfId="0" applyFont="1" applyFill="1" applyBorder="1" applyAlignment="1" applyProtection="1">
      <alignment horizontal="center"/>
      <protection locked="0"/>
    </xf>
    <xf numFmtId="165" fontId="4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6" fillId="7" borderId="20" xfId="0" applyFont="1" applyFill="1" applyBorder="1" applyAlignment="1" applyProtection="1">
      <alignment horizontal="center"/>
      <protection hidden="1"/>
    </xf>
    <xf numFmtId="164" fontId="4" fillId="3" borderId="21" xfId="0" applyNumberFormat="1" applyFont="1" applyFill="1" applyBorder="1" applyProtection="1">
      <protection hidden="1"/>
    </xf>
    <xf numFmtId="164" fontId="4" fillId="3" borderId="22" xfId="0" applyNumberFormat="1" applyFont="1" applyFill="1" applyBorder="1" applyProtection="1">
      <protection hidden="1"/>
    </xf>
    <xf numFmtId="164" fontId="4" fillId="3" borderId="23" xfId="0" applyNumberFormat="1" applyFont="1" applyFill="1" applyBorder="1" applyProtection="1">
      <protection hidden="1"/>
    </xf>
    <xf numFmtId="164" fontId="4" fillId="4" borderId="24" xfId="0" applyNumberFormat="1" applyFont="1" applyFill="1" applyBorder="1" applyProtection="1">
      <protection hidden="1"/>
    </xf>
    <xf numFmtId="164" fontId="4" fillId="4" borderId="4" xfId="0" applyNumberFormat="1" applyFont="1" applyFill="1" applyBorder="1" applyProtection="1">
      <protection hidden="1"/>
    </xf>
    <xf numFmtId="164" fontId="4" fillId="4" borderId="25" xfId="0" applyNumberFormat="1" applyFont="1" applyFill="1" applyBorder="1" applyProtection="1">
      <protection hidden="1"/>
    </xf>
    <xf numFmtId="164" fontId="4" fillId="5" borderId="24" xfId="0" applyNumberFormat="1" applyFont="1" applyFill="1" applyBorder="1" applyProtection="1">
      <protection hidden="1"/>
    </xf>
    <xf numFmtId="164" fontId="4" fillId="5" borderId="4" xfId="0" applyNumberFormat="1" applyFont="1" applyFill="1" applyBorder="1" applyProtection="1">
      <protection hidden="1"/>
    </xf>
    <xf numFmtId="164" fontId="4" fillId="5" borderId="25" xfId="0" applyNumberFormat="1" applyFont="1" applyFill="1" applyBorder="1" applyProtection="1">
      <protection hidden="1"/>
    </xf>
    <xf numFmtId="164" fontId="4" fillId="7" borderId="24" xfId="0" applyNumberFormat="1" applyFont="1" applyFill="1" applyBorder="1" applyProtection="1">
      <protection hidden="1"/>
    </xf>
    <xf numFmtId="164" fontId="4" fillId="7" borderId="4" xfId="0" applyNumberFormat="1" applyFont="1" applyFill="1" applyBorder="1" applyProtection="1">
      <protection hidden="1"/>
    </xf>
    <xf numFmtId="164" fontId="4" fillId="7" borderId="25" xfId="0" applyNumberFormat="1" applyFont="1" applyFill="1" applyBorder="1" applyProtection="1">
      <protection hidden="1"/>
    </xf>
    <xf numFmtId="164" fontId="7" fillId="2" borderId="26" xfId="0" applyNumberFormat="1" applyFont="1" applyFill="1" applyBorder="1" applyProtection="1">
      <protection hidden="1"/>
    </xf>
    <xf numFmtId="164" fontId="4" fillId="3" borderId="4" xfId="0" applyNumberFormat="1" applyFont="1" applyFill="1" applyBorder="1" applyAlignment="1" applyProtection="1">
      <alignment vertical="center"/>
      <protection hidden="1"/>
    </xf>
    <xf numFmtId="164" fontId="4" fillId="3" borderId="1" xfId="0" applyNumberFormat="1" applyFont="1" applyFill="1" applyBorder="1" applyAlignment="1" applyProtection="1">
      <alignment vertical="center"/>
      <protection hidden="1"/>
    </xf>
    <xf numFmtId="164" fontId="4" fillId="4" borderId="4" xfId="0" applyNumberFormat="1" applyFont="1" applyFill="1" applyBorder="1" applyAlignment="1" applyProtection="1">
      <alignment vertical="center"/>
      <protection hidden="1"/>
    </xf>
    <xf numFmtId="164" fontId="4" fillId="4" borderId="1" xfId="0" applyNumberFormat="1" applyFont="1" applyFill="1" applyBorder="1" applyAlignment="1" applyProtection="1">
      <alignment vertical="center"/>
      <protection hidden="1"/>
    </xf>
    <xf numFmtId="164" fontId="4" fillId="5" borderId="8" xfId="0" applyNumberFormat="1" applyFont="1" applyFill="1" applyBorder="1" applyAlignment="1" applyProtection="1">
      <alignment vertical="center"/>
      <protection hidden="1"/>
    </xf>
    <xf numFmtId="164" fontId="4" fillId="5" borderId="9" xfId="0" applyNumberFormat="1" applyFont="1" applyFill="1" applyBorder="1" applyAlignment="1" applyProtection="1">
      <alignment vertical="center"/>
      <protection hidden="1"/>
    </xf>
    <xf numFmtId="164" fontId="4" fillId="6" borderId="4" xfId="0" applyNumberFormat="1" applyFont="1" applyFill="1" applyBorder="1" applyAlignment="1" applyProtection="1">
      <alignment vertical="center"/>
      <protection hidden="1"/>
    </xf>
    <xf numFmtId="164" fontId="4" fillId="6" borderId="1" xfId="0" applyNumberFormat="1" applyFont="1" applyFill="1" applyBorder="1" applyProtection="1">
      <protection hidden="1"/>
    </xf>
    <xf numFmtId="164" fontId="4" fillId="6" borderId="8" xfId="0" applyNumberFormat="1" applyFont="1" applyFill="1" applyBorder="1" applyAlignment="1" applyProtection="1">
      <alignment vertical="center"/>
      <protection hidden="1"/>
    </xf>
    <xf numFmtId="164" fontId="4" fillId="6" borderId="9" xfId="0" applyNumberFormat="1" applyFont="1" applyFill="1" applyBorder="1" applyProtection="1">
      <protection hidden="1"/>
    </xf>
    <xf numFmtId="0" fontId="7" fillId="9" borderId="16" xfId="0" applyFont="1" applyFill="1" applyBorder="1" applyAlignment="1">
      <alignment horizontal="center" vertical="center"/>
    </xf>
    <xf numFmtId="0" fontId="7" fillId="9" borderId="17" xfId="0" applyFont="1" applyFill="1" applyBorder="1" applyAlignment="1">
      <alignment horizontal="center" vertical="center"/>
    </xf>
    <xf numFmtId="0" fontId="7" fillId="8" borderId="30" xfId="0" applyFont="1" applyFill="1" applyBorder="1" applyAlignment="1">
      <alignment horizontal="center" vertical="center" wrapText="1"/>
    </xf>
    <xf numFmtId="0" fontId="7" fillId="8" borderId="31" xfId="0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677606</xdr:colOff>
      <xdr:row>0</xdr:row>
      <xdr:rowOff>234528</xdr:rowOff>
    </xdr:from>
    <xdr:to>
      <xdr:col>11</xdr:col>
      <xdr:colOff>33299</xdr:colOff>
      <xdr:row>19</xdr:row>
      <xdr:rowOff>18628</xdr:rowOff>
    </xdr:to>
    <xdr:pic>
      <xdr:nvPicPr>
        <xdr:cNvPr id="2" name="3 Imagen" descr="Plano Recinto Ferial &quot;La Hípica&quot; (Cuenca)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5766073" y="234528"/>
          <a:ext cx="5807293" cy="4042833"/>
        </a:xfrm>
        <a:prstGeom prst="rect">
          <a:avLst/>
        </a:prstGeom>
        <a:noFill/>
        <a:ln w="15875">
          <a:solidFill>
            <a:schemeClr val="accent1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117785</xdr:colOff>
      <xdr:row>24</xdr:row>
      <xdr:rowOff>48486</xdr:rowOff>
    </xdr:from>
    <xdr:to>
      <xdr:col>10</xdr:col>
      <xdr:colOff>549785</xdr:colOff>
      <xdr:row>24</xdr:row>
      <xdr:rowOff>207813</xdr:rowOff>
    </xdr:to>
    <xdr:sp macro="" textlink="">
      <xdr:nvSpPr>
        <xdr:cNvPr id="3" name="2 Flecha derecha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848130" y="5382486"/>
          <a:ext cx="432000" cy="159327"/>
        </a:xfrm>
        <a:prstGeom prst="rightArrow">
          <a:avLst/>
        </a:prstGeom>
        <a:solidFill>
          <a:srgbClr val="C00000"/>
        </a:solidFill>
        <a:ln>
          <a:solidFill>
            <a:srgbClr val="C00000"/>
          </a:solidFill>
        </a:ln>
        <a:scene3d>
          <a:camera prst="orthographicFront">
            <a:rot lat="0" lon="1080000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twoCellAnchor>
  <xdr:twoCellAnchor>
    <xdr:from>
      <xdr:col>3</xdr:col>
      <xdr:colOff>166248</xdr:colOff>
      <xdr:row>20</xdr:row>
      <xdr:rowOff>110836</xdr:rowOff>
    </xdr:from>
    <xdr:to>
      <xdr:col>3</xdr:col>
      <xdr:colOff>526248</xdr:colOff>
      <xdr:row>20</xdr:row>
      <xdr:rowOff>110836</xdr:rowOff>
    </xdr:to>
    <xdr:cxnSp macro="">
      <xdr:nvCxnSpPr>
        <xdr:cNvPr id="9" name="8 Conector recto de flecha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H="1">
          <a:off x="3616030" y="4675909"/>
          <a:ext cx="360000" cy="0"/>
        </a:xfrm>
        <a:prstGeom prst="straightConnector1">
          <a:avLst/>
        </a:prstGeom>
        <a:ln w="28575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166248</xdr:colOff>
      <xdr:row>21</xdr:row>
      <xdr:rowOff>103905</xdr:rowOff>
    </xdr:from>
    <xdr:to>
      <xdr:col>3</xdr:col>
      <xdr:colOff>526248</xdr:colOff>
      <xdr:row>21</xdr:row>
      <xdr:rowOff>103905</xdr:rowOff>
    </xdr:to>
    <xdr:cxnSp macro="">
      <xdr:nvCxnSpPr>
        <xdr:cNvPr id="10" name="9 Conector recto de flecha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 flipH="1">
          <a:off x="3616030" y="4876796"/>
          <a:ext cx="360000" cy="0"/>
        </a:xfrm>
        <a:prstGeom prst="straightConnector1">
          <a:avLst/>
        </a:prstGeom>
        <a:ln w="28575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166248</xdr:colOff>
      <xdr:row>22</xdr:row>
      <xdr:rowOff>117757</xdr:rowOff>
    </xdr:from>
    <xdr:to>
      <xdr:col>3</xdr:col>
      <xdr:colOff>526248</xdr:colOff>
      <xdr:row>22</xdr:row>
      <xdr:rowOff>117757</xdr:rowOff>
    </xdr:to>
    <xdr:cxnSp macro="">
      <xdr:nvCxnSpPr>
        <xdr:cNvPr id="11" name="10 Conector recto de flecha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 flipH="1">
          <a:off x="3616030" y="5091539"/>
          <a:ext cx="360000" cy="0"/>
        </a:xfrm>
        <a:prstGeom prst="straightConnector1">
          <a:avLst/>
        </a:prstGeom>
        <a:ln w="28575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166248</xdr:colOff>
      <xdr:row>24</xdr:row>
      <xdr:rowOff>117759</xdr:rowOff>
    </xdr:from>
    <xdr:to>
      <xdr:col>3</xdr:col>
      <xdr:colOff>526248</xdr:colOff>
      <xdr:row>24</xdr:row>
      <xdr:rowOff>117759</xdr:rowOff>
    </xdr:to>
    <xdr:cxnSp macro="">
      <xdr:nvCxnSpPr>
        <xdr:cNvPr id="12" name="11 Conector recto de flecha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 flipH="1">
          <a:off x="3616030" y="5500250"/>
          <a:ext cx="360000" cy="0"/>
        </a:xfrm>
        <a:prstGeom prst="straightConnector1">
          <a:avLst/>
        </a:prstGeom>
        <a:ln w="28575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5"/>
  <sheetViews>
    <sheetView workbookViewId="0">
      <selection activeCell="B2" sqref="B2"/>
    </sheetView>
  </sheetViews>
  <sheetFormatPr baseColWidth="10" defaultColWidth="11.5546875" defaultRowHeight="18" x14ac:dyDescent="0.35"/>
  <cols>
    <col min="1" max="1" width="4.109375" style="9" customWidth="1"/>
    <col min="2" max="16384" width="11.5546875" style="9"/>
  </cols>
  <sheetData>
    <row r="2" spans="1:2" x14ac:dyDescent="0.35">
      <c r="B2" s="9" t="s">
        <v>41</v>
      </c>
    </row>
    <row r="3" spans="1:2" x14ac:dyDescent="0.35">
      <c r="B3" s="9" t="s">
        <v>21</v>
      </c>
    </row>
    <row r="5" spans="1:2" x14ac:dyDescent="0.35">
      <c r="B5" s="9" t="s">
        <v>22</v>
      </c>
    </row>
    <row r="6" spans="1:2" x14ac:dyDescent="0.35">
      <c r="B6" s="9" t="s">
        <v>24</v>
      </c>
    </row>
    <row r="7" spans="1:2" x14ac:dyDescent="0.35">
      <c r="B7" s="9" t="s">
        <v>23</v>
      </c>
    </row>
    <row r="9" spans="1:2" x14ac:dyDescent="0.35">
      <c r="B9" s="9" t="s">
        <v>38</v>
      </c>
    </row>
    <row r="10" spans="1:2" x14ac:dyDescent="0.35">
      <c r="B10" s="9" t="s">
        <v>37</v>
      </c>
    </row>
    <row r="12" spans="1:2" x14ac:dyDescent="0.35">
      <c r="B12" s="9" t="s">
        <v>25</v>
      </c>
    </row>
    <row r="14" spans="1:2" x14ac:dyDescent="0.35">
      <c r="A14" s="10" t="s">
        <v>40</v>
      </c>
      <c r="B14" s="9" t="s">
        <v>39</v>
      </c>
    </row>
    <row r="15" spans="1:2" x14ac:dyDescent="0.35">
      <c r="A15" s="11"/>
      <c r="B15" s="9" t="s">
        <v>26</v>
      </c>
    </row>
    <row r="16" spans="1:2" x14ac:dyDescent="0.35">
      <c r="A16" s="10" t="s">
        <v>40</v>
      </c>
      <c r="B16" s="9" t="s">
        <v>27</v>
      </c>
    </row>
    <row r="17" spans="1:2" x14ac:dyDescent="0.35">
      <c r="A17" s="11"/>
      <c r="B17" s="9" t="s">
        <v>28</v>
      </c>
    </row>
    <row r="18" spans="1:2" x14ac:dyDescent="0.35">
      <c r="A18" s="10" t="s">
        <v>40</v>
      </c>
      <c r="B18" s="9" t="s">
        <v>29</v>
      </c>
    </row>
    <row r="19" spans="1:2" x14ac:dyDescent="0.35">
      <c r="A19" s="11"/>
      <c r="B19" s="9" t="s">
        <v>30</v>
      </c>
    </row>
    <row r="20" spans="1:2" x14ac:dyDescent="0.35">
      <c r="A20" s="10" t="s">
        <v>40</v>
      </c>
      <c r="B20" s="9" t="s">
        <v>31</v>
      </c>
    </row>
    <row r="21" spans="1:2" x14ac:dyDescent="0.35">
      <c r="A21" s="11"/>
      <c r="B21" s="9" t="s">
        <v>32</v>
      </c>
    </row>
    <row r="22" spans="1:2" x14ac:dyDescent="0.35">
      <c r="A22" s="10" t="s">
        <v>40</v>
      </c>
      <c r="B22" s="9" t="s">
        <v>33</v>
      </c>
    </row>
    <row r="23" spans="1:2" x14ac:dyDescent="0.35">
      <c r="B23" s="9" t="s">
        <v>34</v>
      </c>
    </row>
    <row r="24" spans="1:2" x14ac:dyDescent="0.35">
      <c r="B24" s="9" t="s">
        <v>35</v>
      </c>
    </row>
    <row r="25" spans="1:2" x14ac:dyDescent="0.35">
      <c r="B25" s="9" t="s">
        <v>36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6"/>
  <sheetViews>
    <sheetView showGridLines="0" tabSelected="1" zoomScale="90" zoomScaleNormal="90" workbookViewId="0">
      <selection activeCell="E20" sqref="E20"/>
    </sheetView>
  </sheetViews>
  <sheetFormatPr baseColWidth="10" defaultRowHeight="14.4" x14ac:dyDescent="0.3"/>
  <cols>
    <col min="1" max="1" width="3.5546875" customWidth="1"/>
    <col min="2" max="2" width="28.33203125" customWidth="1"/>
    <col min="3" max="3" width="18.33203125" customWidth="1"/>
    <col min="4" max="4" width="11.33203125" customWidth="1"/>
    <col min="5" max="5" width="12.5546875" customWidth="1"/>
    <col min="6" max="6" width="12.109375" customWidth="1"/>
    <col min="7" max="7" width="29" customWidth="1"/>
    <col min="8" max="8" width="16.6640625" customWidth="1"/>
    <col min="10" max="10" width="13" customWidth="1"/>
    <col min="11" max="11" width="11.5546875" style="1"/>
    <col min="12" max="12" width="8.109375" style="1" customWidth="1"/>
    <col min="13" max="13" width="8.33203125" style="1" customWidth="1"/>
    <col min="14" max="19" width="11.5546875" style="1"/>
  </cols>
  <sheetData>
    <row r="1" spans="2:14" ht="18.600000000000001" thickBot="1" x14ac:dyDescent="0.4">
      <c r="B1" s="43"/>
      <c r="C1" s="43"/>
      <c r="D1" s="43"/>
      <c r="E1" s="43"/>
      <c r="F1" s="44"/>
      <c r="G1" s="44"/>
      <c r="H1" s="44"/>
      <c r="I1" s="44"/>
      <c r="J1" s="44"/>
    </row>
    <row r="2" spans="2:14" ht="18" customHeight="1" thickTop="1" x14ac:dyDescent="0.35">
      <c r="B2" s="72" t="s">
        <v>46</v>
      </c>
      <c r="C2" s="73"/>
      <c r="D2" s="73"/>
      <c r="E2" s="74"/>
      <c r="F2" s="44"/>
      <c r="G2" s="44"/>
      <c r="H2" s="44"/>
      <c r="I2" s="44"/>
      <c r="J2" s="44"/>
    </row>
    <row r="3" spans="2:14" ht="18" customHeight="1" thickBot="1" x14ac:dyDescent="0.35">
      <c r="B3" s="75" t="s">
        <v>45</v>
      </c>
      <c r="C3" s="76"/>
      <c r="D3" s="76"/>
      <c r="E3" s="77"/>
      <c r="I3" s="42" t="s">
        <v>0</v>
      </c>
      <c r="J3" s="42">
        <v>0.1</v>
      </c>
    </row>
    <row r="4" spans="2:14" ht="15.6" thickTop="1" thickBot="1" x14ac:dyDescent="0.35"/>
    <row r="5" spans="2:14" ht="22.2" customHeight="1" thickTop="1" thickBot="1" x14ac:dyDescent="0.35">
      <c r="B5" s="15" t="s">
        <v>2</v>
      </c>
      <c r="C5" s="12" t="s">
        <v>8</v>
      </c>
      <c r="D5" s="13" t="s">
        <v>0</v>
      </c>
      <c r="E5" s="14" t="s">
        <v>1</v>
      </c>
      <c r="F5" s="2"/>
      <c r="K5" s="2"/>
    </row>
    <row r="6" spans="2:14" ht="16.2" thickTop="1" x14ac:dyDescent="0.3">
      <c r="B6" s="19" t="s">
        <v>4</v>
      </c>
      <c r="C6" s="20">
        <v>587.91</v>
      </c>
      <c r="D6" s="60">
        <f>C6*$J$3</f>
        <v>58.790999999999997</v>
      </c>
      <c r="E6" s="61">
        <f>C6+D6</f>
        <v>646.70100000000002</v>
      </c>
      <c r="F6" s="3"/>
      <c r="K6" s="2"/>
      <c r="L6" s="2"/>
      <c r="M6" s="2"/>
    </row>
    <row r="7" spans="2:14" ht="15.6" x14ac:dyDescent="0.3">
      <c r="B7" s="22" t="s">
        <v>5</v>
      </c>
      <c r="C7" s="23">
        <v>319.32</v>
      </c>
      <c r="D7" s="62">
        <f>C7*$J$3</f>
        <v>31.932000000000002</v>
      </c>
      <c r="E7" s="63">
        <f t="shared" ref="E7:E8" si="0">C7+D7</f>
        <v>351.25200000000001</v>
      </c>
      <c r="F7" s="3"/>
      <c r="K7" s="2"/>
      <c r="L7" s="2"/>
      <c r="M7" s="2"/>
    </row>
    <row r="8" spans="2:14" ht="16.2" thickBot="1" x14ac:dyDescent="0.35">
      <c r="B8" s="25" t="s">
        <v>6</v>
      </c>
      <c r="C8" s="26">
        <v>368.89</v>
      </c>
      <c r="D8" s="64">
        <f>C8*$J$3</f>
        <v>36.889000000000003</v>
      </c>
      <c r="E8" s="65">
        <f t="shared" si="0"/>
        <v>405.779</v>
      </c>
      <c r="F8" s="3"/>
      <c r="K8" s="2"/>
      <c r="L8" s="2"/>
      <c r="M8" s="2"/>
    </row>
    <row r="9" spans="2:14" ht="16.8" thickTop="1" thickBot="1" x14ac:dyDescent="0.35">
      <c r="B9" s="3"/>
      <c r="C9" s="8"/>
      <c r="D9" s="8"/>
      <c r="E9" s="8"/>
      <c r="F9" s="3"/>
      <c r="G9" s="3"/>
      <c r="H9" s="8"/>
      <c r="I9" s="8"/>
      <c r="J9" s="8"/>
      <c r="K9" s="2"/>
      <c r="L9" s="2"/>
      <c r="M9" s="2"/>
    </row>
    <row r="10" spans="2:14" ht="21.6" customHeight="1" thickTop="1" thickBot="1" x14ac:dyDescent="0.35">
      <c r="B10" s="15" t="s">
        <v>3</v>
      </c>
      <c r="C10" s="12" t="s">
        <v>8</v>
      </c>
      <c r="D10" s="13" t="s">
        <v>0</v>
      </c>
      <c r="E10" s="14" t="s">
        <v>1</v>
      </c>
      <c r="F10" s="3"/>
      <c r="G10" s="3"/>
      <c r="H10" s="8"/>
      <c r="I10" s="8"/>
      <c r="J10" s="8"/>
      <c r="K10" s="2"/>
      <c r="L10" s="2"/>
      <c r="M10" s="2"/>
    </row>
    <row r="11" spans="2:14" ht="16.2" thickTop="1" x14ac:dyDescent="0.3">
      <c r="B11" s="19" t="s">
        <v>4</v>
      </c>
      <c r="C11" s="20">
        <v>432.29</v>
      </c>
      <c r="D11" s="60">
        <f>C11*$J$3</f>
        <v>43.229000000000006</v>
      </c>
      <c r="E11" s="61">
        <f>C11+D11</f>
        <v>475.51900000000001</v>
      </c>
      <c r="F11" s="3"/>
      <c r="G11" s="3"/>
      <c r="H11" s="8"/>
      <c r="I11" s="8"/>
      <c r="J11" s="8"/>
      <c r="K11" s="2"/>
      <c r="L11" s="2"/>
      <c r="M11" s="2"/>
    </row>
    <row r="12" spans="2:14" ht="15.6" x14ac:dyDescent="0.3">
      <c r="B12" s="22" t="s">
        <v>5</v>
      </c>
      <c r="C12" s="23">
        <v>273.20999999999998</v>
      </c>
      <c r="D12" s="62">
        <f>C12*$J$3</f>
        <v>27.320999999999998</v>
      </c>
      <c r="E12" s="63">
        <f t="shared" ref="E12:E13" si="1">C12+D12</f>
        <v>300.53099999999995</v>
      </c>
      <c r="F12" s="3"/>
      <c r="G12" s="3"/>
      <c r="H12" s="8"/>
      <c r="I12" s="8"/>
      <c r="J12" s="8"/>
      <c r="K12" s="2"/>
      <c r="L12" s="2"/>
      <c r="M12" s="2"/>
    </row>
    <row r="13" spans="2:14" ht="16.2" thickBot="1" x14ac:dyDescent="0.35">
      <c r="B13" s="25" t="s">
        <v>6</v>
      </c>
      <c r="C13" s="26">
        <v>322.77</v>
      </c>
      <c r="D13" s="64">
        <f>C13*$J$3</f>
        <v>32.277000000000001</v>
      </c>
      <c r="E13" s="65">
        <f t="shared" si="1"/>
        <v>355.04699999999997</v>
      </c>
      <c r="F13" s="3"/>
      <c r="G13" s="3"/>
      <c r="H13" s="8"/>
      <c r="I13" s="8"/>
      <c r="J13" s="8"/>
      <c r="K13" s="2"/>
      <c r="L13" s="2"/>
      <c r="M13" s="2"/>
      <c r="N13" s="45"/>
    </row>
    <row r="14" spans="2:14" ht="16.8" thickTop="1" thickBot="1" x14ac:dyDescent="0.35">
      <c r="B14" s="3"/>
      <c r="C14" s="3"/>
      <c r="D14" s="3"/>
      <c r="E14" s="3"/>
      <c r="F14" s="3"/>
      <c r="G14" s="2"/>
      <c r="H14" s="4"/>
      <c r="I14" s="4"/>
      <c r="J14" s="4"/>
      <c r="K14" s="2"/>
      <c r="L14" s="2"/>
      <c r="M14" s="2"/>
    </row>
    <row r="15" spans="2:14" ht="22.2" customHeight="1" thickTop="1" thickBot="1" x14ac:dyDescent="0.35">
      <c r="B15" s="16" t="s">
        <v>15</v>
      </c>
      <c r="C15" s="12" t="s">
        <v>8</v>
      </c>
      <c r="D15" s="13" t="s">
        <v>0</v>
      </c>
      <c r="E15" s="14" t="s">
        <v>1</v>
      </c>
      <c r="F15" s="3"/>
      <c r="G15" s="2"/>
      <c r="H15" s="4"/>
      <c r="I15" s="4"/>
      <c r="J15" s="4"/>
      <c r="K15" s="2"/>
      <c r="L15" s="2"/>
      <c r="M15" s="2"/>
    </row>
    <row r="16" spans="2:14" ht="18" customHeight="1" thickTop="1" x14ac:dyDescent="0.3">
      <c r="B16" s="28" t="s">
        <v>18</v>
      </c>
      <c r="C16" s="29">
        <v>126.8</v>
      </c>
      <c r="D16" s="66">
        <f>C16*$J$3</f>
        <v>12.68</v>
      </c>
      <c r="E16" s="67">
        <f>C16+D16</f>
        <v>139.47999999999999</v>
      </c>
      <c r="F16" s="3"/>
      <c r="G16" s="2"/>
      <c r="H16" s="3"/>
      <c r="I16" s="2"/>
      <c r="J16" s="2"/>
      <c r="K16" s="2"/>
      <c r="L16" s="2"/>
      <c r="M16" s="2"/>
    </row>
    <row r="17" spans="2:13" ht="15.6" x14ac:dyDescent="0.3">
      <c r="B17" s="28" t="s">
        <v>19</v>
      </c>
      <c r="C17" s="29">
        <v>126.8</v>
      </c>
      <c r="D17" s="66">
        <f>C17*$J$3</f>
        <v>12.68</v>
      </c>
      <c r="E17" s="67">
        <f t="shared" ref="E17:E18" si="2">C17+D17</f>
        <v>139.47999999999999</v>
      </c>
      <c r="F17" s="2"/>
      <c r="G17" s="5"/>
      <c r="H17" s="6"/>
      <c r="I17" s="3"/>
      <c r="J17" s="3"/>
      <c r="K17" s="2"/>
      <c r="L17" s="2"/>
      <c r="M17" s="2"/>
    </row>
    <row r="18" spans="2:13" s="1" customFormat="1" ht="19.95" customHeight="1" thickBot="1" x14ac:dyDescent="0.35">
      <c r="B18" s="30" t="s">
        <v>20</v>
      </c>
      <c r="C18" s="31">
        <v>59.6</v>
      </c>
      <c r="D18" s="68">
        <f>C18*$J$3</f>
        <v>5.9600000000000009</v>
      </c>
      <c r="E18" s="69">
        <f t="shared" si="2"/>
        <v>65.56</v>
      </c>
      <c r="F18" s="3"/>
      <c r="G18" s="3"/>
      <c r="H18" s="3"/>
      <c r="I18" s="3"/>
      <c r="J18" s="3"/>
      <c r="K18" s="2"/>
      <c r="L18" s="2"/>
      <c r="M18" s="2"/>
    </row>
    <row r="19" spans="2:13" s="1" customFormat="1" ht="19.95" customHeight="1" thickTop="1" thickBot="1" x14ac:dyDescent="0.35">
      <c r="B19" s="2"/>
      <c r="C19" s="4"/>
      <c r="D19" s="3"/>
      <c r="E19" s="3"/>
      <c r="F19" s="3"/>
      <c r="G19" s="3"/>
      <c r="H19" s="3"/>
      <c r="I19" s="3"/>
      <c r="J19" s="3"/>
      <c r="K19" s="2"/>
      <c r="L19" s="2"/>
      <c r="M19" s="2"/>
    </row>
    <row r="20" spans="2:13" s="1" customFormat="1" ht="19.95" customHeight="1" thickTop="1" thickBot="1" x14ac:dyDescent="0.35">
      <c r="B20" s="70" t="s">
        <v>14</v>
      </c>
      <c r="C20" s="71"/>
      <c r="D20" s="3"/>
      <c r="E20" s="3"/>
      <c r="F20" s="3"/>
      <c r="G20" s="3"/>
      <c r="H20" s="18" t="s">
        <v>8</v>
      </c>
      <c r="I20" s="13" t="s">
        <v>0</v>
      </c>
      <c r="J20" s="14" t="s">
        <v>1</v>
      </c>
      <c r="K20" s="2"/>
      <c r="L20" s="2"/>
      <c r="M20" s="2"/>
    </row>
    <row r="21" spans="2:13" ht="16.2" thickTop="1" x14ac:dyDescent="0.3">
      <c r="B21" s="35" t="s">
        <v>7</v>
      </c>
      <c r="C21" s="17" t="s">
        <v>44</v>
      </c>
      <c r="D21" s="2"/>
      <c r="E21" s="3"/>
      <c r="F21" s="3"/>
      <c r="G21" s="21" t="s">
        <v>9</v>
      </c>
      <c r="H21" s="47">
        <f>IF(OR($C$21="Ninguno",$C$21=""),0,IF($C$21="Pabellón 1",$C$6,IF(OR($C$21="Pabellón 2",$C$21="Pabellón 3"),$C$11,IF(OR($C$21="Pabellones 1 y 2",$C$21="Pabellones 1 y 3"),$C$6,IF($C$21="Pabellones 2 y 3",$C$11,$C$6)))))</f>
        <v>0</v>
      </c>
      <c r="I21" s="48">
        <f>H21*$J$3</f>
        <v>0</v>
      </c>
      <c r="J21" s="49">
        <f>H21+I21</f>
        <v>0</v>
      </c>
      <c r="K21" s="2"/>
      <c r="L21" s="2"/>
      <c r="M21" s="2"/>
    </row>
    <row r="22" spans="2:13" ht="15.6" x14ac:dyDescent="0.3">
      <c r="B22" s="36" t="s">
        <v>10</v>
      </c>
      <c r="C22" s="40"/>
      <c r="D22" s="3"/>
      <c r="E22" s="3"/>
      <c r="F22" s="3"/>
      <c r="G22" s="24" t="s">
        <v>12</v>
      </c>
      <c r="H22" s="50">
        <f>IF(OR($C$21="Ninguno",$C$21=""),0,IF($C$21="Pabellón 1",C22*C7,IF(OR($C$21="Pabellón 2",$C$21="Pabellón 3"),C22*C12,IF(OR($C$21="Pabellones 1 y 2",$C$21="Pabellones 1 y 3"),C22*(C7+C12),IF($C$21="Pabellones 2 y 3",C22*C12*2,C22*(C7+C12*2))))))</f>
        <v>0</v>
      </c>
      <c r="I22" s="51">
        <f>H22*$J$3</f>
        <v>0</v>
      </c>
      <c r="J22" s="52">
        <f>H22+I22</f>
        <v>0</v>
      </c>
      <c r="K22" s="2"/>
      <c r="L22" s="2"/>
      <c r="M22" s="2"/>
    </row>
    <row r="23" spans="2:13" ht="15.6" x14ac:dyDescent="0.3">
      <c r="B23" s="37" t="s">
        <v>11</v>
      </c>
      <c r="C23" s="41"/>
      <c r="D23" s="3"/>
      <c r="E23" s="3"/>
      <c r="F23" s="3"/>
      <c r="G23" s="27" t="s">
        <v>13</v>
      </c>
      <c r="H23" s="53">
        <f>IF(OR($C$21="Ninguno",$C$21=""),0,IF($C$21="Pabellón 1",C23*C8,IF(OR($C$21="Pabellón 2",$C$21="Pabellón 3"),C23*C13,IF(OR($C$21="Pabellones 1 y 2",$C$21="Pabellones 1 y 3"),C23*(C8+C13),IF($C$21="Pabellones 2 y 3",C23*C13*2,C23*(C8+C13*2))))))</f>
        <v>0</v>
      </c>
      <c r="I23" s="54">
        <f>H23*$J$3</f>
        <v>0</v>
      </c>
      <c r="J23" s="55">
        <f>H23+I23</f>
        <v>0</v>
      </c>
      <c r="K23" s="2"/>
      <c r="L23" s="2"/>
      <c r="M23" s="2"/>
    </row>
    <row r="24" spans="2:13" ht="16.2" thickBot="1" x14ac:dyDescent="0.35">
      <c r="B24" s="38" t="s">
        <v>16</v>
      </c>
      <c r="C24" s="46" t="str">
        <f>IF($C$21="Pabellones 1, 2 y 3","P2, P3 y P4",IF($C$21="Pabellón 1","P2",IF(OR($C$21="Pabellón 2",$C$21="Pabellón 3"),"P4",IF(OR($C$21="Pabellones 1 y 2",$C$21="Pabellones 1 y 3"),"P2 y P4",IF($C$21="Pabellones 2 y 3","P2","Ninguno")))))</f>
        <v>Ninguno</v>
      </c>
      <c r="D24" s="3"/>
      <c r="E24" s="3"/>
      <c r="F24" s="3"/>
      <c r="G24" s="33" t="s">
        <v>42</v>
      </c>
      <c r="H24" s="56">
        <f>IF(OR($C$25="Ninguno",$C$25=""),0,IF($C$25="P2",(C22+C23)*C16,IF($C$25="P3",(C22+C23)*C17,IF($C$25="P4",(C22+C23)*C18,IF($C$25="P2 y P3",(C22+C23)*(C16+C17),IF($C$25="P2 y P4",(C22+C23)*(C16+C18),IF($C$25="P3 y P4",(C22+C23)*(C17+C18),IF($C$25="P2, P3 y P4",(C22+C23)*(C16+C17+C18)))))))))</f>
        <v>0</v>
      </c>
      <c r="I24" s="57">
        <f>H24*$J$3</f>
        <v>0</v>
      </c>
      <c r="J24" s="58">
        <f>H24+I24</f>
        <v>0</v>
      </c>
      <c r="K24" s="2"/>
      <c r="L24" s="2"/>
      <c r="M24" s="2"/>
    </row>
    <row r="25" spans="2:13" ht="16.8" thickTop="1" thickBot="1" x14ac:dyDescent="0.35">
      <c r="B25" s="39" t="s">
        <v>43</v>
      </c>
      <c r="C25" s="32" t="s">
        <v>44</v>
      </c>
      <c r="D25" s="3"/>
      <c r="E25" s="3"/>
      <c r="F25" s="3"/>
      <c r="G25" s="34" t="s">
        <v>17</v>
      </c>
      <c r="H25" s="59">
        <f>SUM(H21:H24)</f>
        <v>0</v>
      </c>
      <c r="I25" s="59">
        <f t="shared" ref="I25:J25" si="3">SUM(I21:I24)</f>
        <v>0</v>
      </c>
      <c r="J25" s="59">
        <f t="shared" si="3"/>
        <v>0</v>
      </c>
      <c r="K25" s="2"/>
      <c r="L25" s="2"/>
      <c r="M25" s="2"/>
    </row>
    <row r="26" spans="2:13" ht="15" thickTop="1" x14ac:dyDescent="0.3">
      <c r="B26" s="7"/>
    </row>
  </sheetData>
  <mergeCells count="3">
    <mergeCell ref="B20:C20"/>
    <mergeCell ref="B2:E2"/>
    <mergeCell ref="B3:E3"/>
  </mergeCells>
  <dataValidations count="3">
    <dataValidation type="list" allowBlank="1" showInputMessage="1" showErrorMessage="1" sqref="C21" xr:uid="{00000000-0002-0000-0100-000000000000}">
      <mc:AlternateContent xmlns:x12ac="http://schemas.microsoft.com/office/spreadsheetml/2011/1/ac" xmlns:mc="http://schemas.openxmlformats.org/markup-compatibility/2006">
        <mc:Choice Requires="x12ac">
          <x12ac:list>Ninguno, Pabellón 1, Pabellón 2, Pabellón 3, Pabellones 1 y 2, Pabellones 1 y 3, Pabellones 2 y 3," Pabellones 1, 2 y 3"</x12ac:list>
        </mc:Choice>
        <mc:Fallback>
          <formula1>"Ninguno, Pabellón 1, Pabellón 2, Pabellón 3, Pabellones 1 y 2, Pabellones 1 y 3, Pabellones 2 y 3, Pabellones 1, 2 y 3"</formula1>
        </mc:Fallback>
      </mc:AlternateContent>
    </dataValidation>
    <dataValidation type="list" allowBlank="1" showInputMessage="1" showErrorMessage="1" sqref="C25" xr:uid="{00000000-0002-0000-0100-000001000000}">
      <mc:AlternateContent xmlns:x12ac="http://schemas.microsoft.com/office/spreadsheetml/2011/1/ac" xmlns:mc="http://schemas.openxmlformats.org/markup-compatibility/2006">
        <mc:Choice Requires="x12ac">
          <x12ac:list>Ninguno,P2,P3,P4,P2 y P3,P2 y P4,P3 y P4,"P2, P3 y P4"</x12ac:list>
        </mc:Choice>
        <mc:Fallback>
          <formula1>"Ninguno,P2,P3,P4,P2 y P3,P2 y P4,P3 y P4,P2, P3 y P4"</formula1>
        </mc:Fallback>
      </mc:AlternateContent>
    </dataValidation>
    <dataValidation type="whole" allowBlank="1" showInputMessage="1" showErrorMessage="1" errorTitle="Error" error="Por favor, introduzca un valor entre 0 y 30" sqref="C22:C23" xr:uid="{00000000-0002-0000-0100-000002000000}">
      <formula1>0</formula1>
      <formula2>30</formula2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Cálculo de la Tasa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Pedro Carlos Martínez López</cp:lastModifiedBy>
  <dcterms:created xsi:type="dcterms:W3CDTF">2018-02-27T09:20:42Z</dcterms:created>
  <dcterms:modified xsi:type="dcterms:W3CDTF">2026-01-30T11:40:15Z</dcterms:modified>
</cp:coreProperties>
</file>